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18" yWindow="118" windowWidth="19021" windowHeight="11821" tabRatio="808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25725"/>
</workbook>
</file>

<file path=xl/calcChain.xml><?xml version="1.0" encoding="utf-8"?>
<calcChain xmlns="http://schemas.openxmlformats.org/spreadsheetml/2006/main">
  <c r="S22" i="17"/>
  <c r="R22"/>
  <c r="S24"/>
  <c r="R24"/>
  <c r="P24"/>
  <c r="P39" i="16"/>
  <c r="P36"/>
  <c r="P32"/>
  <c r="P31"/>
  <c r="Q39"/>
  <c r="Q36"/>
  <c r="Q32"/>
  <c r="Q31"/>
</calcChain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<sst xmlns="http://schemas.openxmlformats.org/spreadsheetml/2006/main" count="487" uniqueCount="430">
  <si>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</si>
  <si>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</si>
  <si>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</si>
  <si>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</si>
  <si>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</si>
  <si>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</si>
  <si>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</si>
  <si>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</si>
  <si>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</si>
  <si>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</si>
  <si>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</si>
  <si>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</si>
  <si>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</si>
  <si>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</si>
  <si>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</si>
  <si>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</si>
  <si>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</si>
  <si>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</si>
  <si>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</si>
  <si>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</si>
  <si>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</si>
  <si>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</si>
  <si>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</si>
  <si>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</si>
  <si>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</si>
  <si>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</si>
  <si>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</si>
  <si>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</si>
  <si>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</si>
  <si>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</si>
  <si>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</si>
  <si>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</si>
  <si>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</si>
  <si>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</si>
  <si>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</si>
  <si>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</si>
  <si>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</si>
  <si>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</si>
  <si>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</si>
  <si>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</si>
  <si>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</si>
  <si>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</si>
  <si>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</si>
  <si>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</si>
  <si>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</si>
  <si>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</si>
  <si>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</si>
  <si>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</si>
  <si>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</si>
  <si>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</si>
  <si>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</si>
  <si>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</si>
  <si>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</si>
  <si>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</si>
  <si>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</si>
  <si>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</si>
  <si>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</si>
  <si>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</si>
  <si>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</si>
  <si>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</si>
  <si>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</si>
  <si>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</si>
  <si>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</si>
  <si>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</si>
  <si>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</si>
  <si>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</si>
  <si>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</si>
  <si>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</si>
  <si>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</si>
  <si>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</si>
  <si>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</si>
  <si>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</si>
  <si>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</si>
  <si>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</si>
  <si>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</si>
  <si>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</si>
  <si>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</si>
  <si>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</si>
  <si>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</si>
  <si>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</si>
  <si>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</si>
  <si>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</si>
  <si>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</si>
  <si>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</si>
  <si>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</si>
  <si>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</si>
  <si>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</si>
  <si>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</si>
  <si>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</si>
  <si>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</si>
  <si>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</si>
  <si>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</si>
  <si>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</si>
  <si>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</si>
  <si>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</si>
  <si>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</si>
  <si>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</si>
  <si>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</si>
  <si>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</si>
  <si>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</si>
  <si>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</si>
  <si>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</si>
  <si>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</si>
  <si>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</si>
  <si>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</si>
  <si>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</si>
  <si>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</si>
  <si>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</si>
  <si>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</si>
  <si>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</si>
  <si>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</si>
  <si>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</si>
  <si>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</si>
  <si>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</si>
  <si>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</si>
  <si>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</si>
  <si>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</si>
  <si>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</si>
  <si>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</si>
  <si>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</si>
  <si>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</si>
  <si>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</si>
  <si>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</si>
  <si>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</si>
  <si>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</si>
  <si>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</si>
  <si>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</si>
  <si>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</si>
  <si>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</si>
  <si>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</si>
  <si>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</si>
  <si>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</si>
  <si>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</si>
  <si>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</si>
  <si>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</si>
  <si>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</si>
  <si>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</si>
  <si>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</si>
  <si>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</si>
  <si>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</si>
  <si>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</si>
  <si>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</si>
  <si>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</si>
  <si>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</si>
  <si>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</si>
  <si>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</si>
  <si>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</si>
  <si>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</si>
  <si>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</si>
  <si>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</si>
  <si>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</si>
  <si>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</si>
  <si>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</si>
  <si>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</si>
  <si>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</si>
  <si>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</si>
  <si>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</si>
  <si>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</si>
  <si>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</si>
  <si>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</si>
  <si>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</si>
  <si>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</si>
  <si>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</si>
  <si>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</si>
  <si>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</si>
  <si>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</si>
  <si>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</si>
  <si>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</si>
  <si>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</si>
  <si>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</si>
  <si>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</si>
  <si>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</si>
  <si>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</si>
  <si>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</si>
  <si>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</si>
  <si>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</si>
  <si>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</si>
  <si>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</si>
  <si>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</si>
  <si>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</si>
  <si>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</si>
  <si>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</si>
  <si>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</si>
  <si>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</si>
  <si>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</si>
  <si>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</si>
  <si>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</si>
  <si>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</si>
  <si>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</si>
  <si>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</si>
  <si>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</si>
  <si>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</si>
  <si>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</si>
  <si>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</si>
  <si>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</si>
  <si>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</si>
  <si>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</si>
  <si>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</si>
  <si>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</si>
  <si>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</si>
  <si>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</si>
  <si>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</si>
  <si>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</si>
  <si>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</si>
  <si>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</si>
  <si>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</si>
  <si>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</si>
  <si>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</si>
  <si>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</si>
  <si>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</si>
  <si>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</si>
  <si>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</si>
  <si>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</si>
  <si>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</si>
  <si>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</si>
  <si>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</si>
  <si>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</si>
  <si>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</si>
  <si>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</si>
  <si>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</si>
  <si>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</si>
  <si>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</si>
  <si>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</si>
  <si>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</si>
  <si>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</si>
  <si>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</si>
  <si>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</si>
  <si>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</si>
  <si>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</si>
  <si>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</si>
  <si>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</si>
  <si>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</si>
  <si>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</si>
  <si>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</si>
  <si>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</si>
  <si>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</si>
  <si>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</si>
  <si>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</si>
  <si>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</si>
  <si>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</si>
  <si>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</si>
  <si>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</si>
  <si>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</si>
  <si>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</si>
  <si>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</si>
  <si>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</si>
  <si>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</si>
  <si>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</si>
  <si>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</si>
  <si>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</si>
  <si>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</si>
  <si>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</si>
  <si>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</si>
  <si>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</si>
  <si>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</si>
  <si>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</si>
  <si>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</si>
  <si>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</si>
  <si>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</si>
  <si>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</si>
  <si>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</si>
  <si>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</si>
  <si>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</si>
  <si>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</si>
  <si>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</si>
  <si>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</si>
  <si>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</si>
  <si>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</si>
  <si>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</si>
  <si>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</si>
  <si>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</si>
  <si>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</si>
  <si>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</si>
  <si>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</si>
  <si>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</si>
  <si>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</si>
  <si>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</si>
  <si>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</si>
  <si>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</si>
  <si>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</si>
  <si>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</si>
  <si>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</si>
  <si>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</si>
  <si>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</si>
  <si>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</si>
  <si>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</si>
  <si>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</si>
  <si>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</si>
  <si>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</si>
  <si>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</si>
  <si>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</si>
  <si>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</si>
  <si>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</si>
  <si>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</si>
  <si>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</si>
  <si>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</si>
  <si>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</si>
  <si>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</si>
  <si>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</si>
  <si>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</si>
  <si>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</si>
  <si>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</si>
  <si>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</si>
  <si>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</si>
  <si>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</si>
  <si>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</si>
  <si>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</si>
  <si>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ИНН</t>
  </si>
  <si>
    <t>КПП</t>
  </si>
  <si>
    <t>ОГРН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</si>
  <si>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</si>
  <si>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</si>
  <si>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</si>
  <si>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</si>
  <si>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</si>
  <si>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</si>
  <si>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</si>
  <si>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</si>
  <si>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</si>
  <si>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</si>
  <si>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</si>
  <si>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</si>
  <si>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</si>
  <si>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</si>
  <si>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</si>
  <si>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</si>
  <si>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</si>
  <si>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</si>
  <si>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</si>
  <si>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</si>
  <si>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</si>
  <si>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</si>
  <si>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</si>
  <si>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</si>
  <si>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</si>
  <si>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</si>
  <si>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</si>
  <si>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</si>
  <si>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</si>
  <si>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</si>
  <si>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</si>
  <si>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</si>
  <si>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</si>
  <si>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Приказ Росстата:
Об утверждении формы
от  01.11.2019 № 648
О внесении изменений
(при наличии)
от  05.12.2019 № 744
от  __________ № ___</t>
  </si>
  <si>
    <t>из гр. 16: число зданий с максимальной скоростью доступа к Интернету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</si>
  <si>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</si>
  <si>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</si>
  <si>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</si>
  <si>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</si>
  <si>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</si>
  <si>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</si>
  <si>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</si>
  <si>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</si>
  <si>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</si>
  <si>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</si>
  <si>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</si>
  <si>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</si>
  <si>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</si>
  <si>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</si>
  <si>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</si>
  <si>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</si>
  <si>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</si>
  <si>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</si>
  <si>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</si>
  <si>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</si>
  <si>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</si>
  <si>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</si>
  <si>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</si>
  <si>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</si>
  <si>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</si>
  <si>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</si>
  <si>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Кроме того, часть здания (помещения)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</si>
  <si>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</si>
  <si>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</si>
  <si>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</si>
  <si>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</si>
  <si>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</si>
  <si>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</si>
  <si>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</si>
  <si>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</si>
  <si>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</si>
  <si>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</si>
  <si>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</si>
  <si>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</si>
  <si>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</si>
  <si>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</si>
  <si>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</si>
  <si>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</si>
  <si>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</si>
  <si>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</si>
  <si>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</si>
  <si>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</si>
  <si>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</si>
  <si>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</si>
  <si>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</si>
  <si>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</si>
  <si>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</si>
  <si>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</si>
  <si>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</si>
  <si>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</si>
  <si>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</si>
  <si>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</si>
  <si>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</si>
  <si>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</si>
  <si>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</si>
  <si>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</si>
  <si>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Строка 05 - Заполняют организации, имеющие столовую (зал для приема пищи), заполнившие в разделе 1.2. строку 04 графы 03, 04</t>
  </si>
  <si>
    <t>Ксероксы</t>
  </si>
  <si>
    <t>в том числе доступно для использования обучающимися</t>
  </si>
  <si>
    <t>6 – 30 - 49.9 Мбит/сек</t>
  </si>
  <si>
    <t>Укажите по каждой строке  графы 3 код, соответствующий следующим интервалам максимальной скорости доступа к Интернету: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</si>
  <si>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</si>
  <si>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</si>
  <si>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</si>
  <si>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</si>
  <si>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</si>
  <si>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r>
      <t xml:space="preserve">Строка 02 - Заполняется организацией, занимающей не полностью здание. Информация о помещениях показывается по числу зданий, в которых они расположены. 
              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</si>
  <si>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</si>
  <si>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</si>
  <si>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</si>
  <si>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t>2510007335</t>
  </si>
  <si>
    <t>39860084</t>
  </si>
  <si>
    <t>251001001</t>
  </si>
  <si>
    <t>1022500818691</t>
  </si>
  <si>
    <t>8(42352) 7-41-43</t>
  </si>
  <si>
    <t>school2.bussevka@yandex.ru</t>
  </si>
  <si>
    <t>МБОУ "СОШ №2" села Буссевка Спасского района Приморского края</t>
  </si>
  <si>
    <t>Т.П. Болсуновская</t>
  </si>
  <si>
    <t>Директор школы</t>
  </si>
  <si>
    <t>692224,  Приморский край, Спасский район, село Буссевка, ул. Советская, 27</t>
  </si>
</sst>
</file>

<file path=xl/styles.xml><?xml version="1.0" encoding="utf-8"?>
<styleSheet xmlns="http://schemas.openxmlformats.org/spreadsheetml/2006/main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5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4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4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4" borderId="11" xfId="0" applyNumberFormat="1" applyFont="1" applyFill="1" applyBorder="1" applyAlignment="1" applyProtection="1">
      <alignment horizontal="right"/>
      <protection locked="0"/>
    </xf>
    <xf numFmtId="166" fontId="25" fillId="1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5" borderId="10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12" xfId="0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49" fontId="2" fillId="14" borderId="20" xfId="0" applyNumberFormat="1" applyFont="1" applyFill="1" applyBorder="1" applyAlignment="1" applyProtection="1">
      <alignment horizontal="center" vertical="center"/>
      <protection locked="0"/>
    </xf>
    <xf numFmtId="49" fontId="2" fillId="14" borderId="21" xfId="0" applyNumberFormat="1" applyFont="1" applyFill="1" applyBorder="1" applyAlignment="1" applyProtection="1">
      <alignment horizontal="center" vertical="center"/>
      <protection locked="0"/>
    </xf>
    <xf numFmtId="49" fontId="2" fillId="14" borderId="22" xfId="0" applyNumberFormat="1" applyFont="1" applyFill="1" applyBorder="1" applyAlignment="1" applyProtection="1">
      <alignment horizontal="center" vertical="center"/>
      <protection locked="0"/>
    </xf>
    <xf numFmtId="0" fontId="31" fillId="0" borderId="23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0" fillId="14" borderId="24" xfId="0" applyFont="1" applyFill="1" applyBorder="1" applyAlignment="1" applyProtection="1">
      <alignment vertical="center"/>
      <protection locked="0"/>
    </xf>
    <xf numFmtId="0" fontId="30" fillId="14" borderId="25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4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0" fillId="14" borderId="11" xfId="0" applyFont="1" applyFill="1" applyBorder="1" applyAlignment="1" applyProtection="1">
      <alignment vertical="center"/>
      <protection locked="0"/>
    </xf>
    <xf numFmtId="0" fontId="30" fillId="14" borderId="32" xfId="0" applyFont="1" applyFill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30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30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0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14" borderId="30" xfId="0" applyFont="1" applyFill="1" applyBorder="1" applyProtection="1">
      <protection locked="0"/>
    </xf>
    <xf numFmtId="168" fontId="3" fillId="14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I38"/>
  <sheetViews>
    <sheetView showGridLines="0" tabSelected="1" topLeftCell="A12" workbookViewId="0">
      <selection activeCell="Q38" sqref="Q38:AG38"/>
    </sheetView>
  </sheetViews>
  <sheetFormatPr defaultColWidth="9.1796875" defaultRowHeight="13.45"/>
  <cols>
    <col min="1" max="87" width="1.7265625" style="43" customWidth="1"/>
    <col min="88" max="16384" width="9.1796875" style="44"/>
  </cols>
  <sheetData>
    <row r="1" spans="1:87" ht="14" hidden="1" thickBot="1"/>
    <row r="2" spans="1:87" ht="14" hidden="1" thickBot="1"/>
    <row r="3" spans="1:87" ht="14" hidden="1" thickBot="1"/>
    <row r="4" spans="1:87" ht="14" hidden="1" thickBot="1"/>
    <row r="5" spans="1:87" ht="14" hidden="1" thickBot="1"/>
    <row r="6" spans="1:87" ht="14" hidden="1" thickBot="1"/>
    <row r="7" spans="1:87" ht="14" hidden="1" thickBot="1"/>
    <row r="8" spans="1:87" ht="14" hidden="1" thickBot="1"/>
    <row r="9" spans="1:87" ht="14" hidden="1" thickBot="1"/>
    <row r="10" spans="1:87" ht="14" hidden="1" thickBot="1"/>
    <row r="11" spans="1:87" ht="14" hidden="1" thickBot="1"/>
    <row r="12" spans="1:87" ht="20.149999999999999" customHeight="1" thickBot="1">
      <c r="A12" s="45"/>
      <c r="B12" s="46"/>
      <c r="C12" s="46"/>
      <c r="D12" s="46"/>
      <c r="E12" s="46"/>
      <c r="F12" s="46"/>
      <c r="G12" s="47"/>
      <c r="H12" s="118" t="s">
        <v>154</v>
      </c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20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4" hidden="1" thickBot="1"/>
    <row r="14" spans="1:87" ht="20.149999999999999" hidden="1" customHeight="1" thickBot="1">
      <c r="A14" s="46"/>
      <c r="B14" s="46"/>
      <c r="C14" s="46"/>
      <c r="D14" s="46"/>
      <c r="E14" s="46"/>
      <c r="F14" s="46"/>
      <c r="G14" s="46"/>
      <c r="H14" s="112" t="s">
        <v>155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4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.05" customHeight="1" thickBot="1"/>
    <row r="16" spans="1:87" ht="50.1" customHeight="1" thickBot="1">
      <c r="E16" s="121" t="s">
        <v>402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3"/>
    </row>
    <row r="17" spans="1:84" ht="15.05" customHeight="1" thickBot="1"/>
    <row r="18" spans="1:84" ht="15.05" customHeight="1" thickBot="1">
      <c r="H18" s="112" t="s">
        <v>156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4"/>
    </row>
    <row r="19" spans="1:84" ht="15.05" customHeight="1" thickBot="1"/>
    <row r="20" spans="1:84" ht="35.1" customHeight="1">
      <c r="K20" s="124" t="s">
        <v>211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125"/>
    </row>
    <row r="21" spans="1:84" ht="15.05" customHeight="1" thickBot="1">
      <c r="K21" s="104" t="s">
        <v>164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6">
        <v>2020</v>
      </c>
      <c r="AP21" s="106"/>
      <c r="AQ21" s="106"/>
      <c r="AR21" s="107" t="s">
        <v>165</v>
      </c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8"/>
    </row>
    <row r="22" spans="1:84" ht="15.05" customHeight="1" thickBot="1"/>
    <row r="23" spans="1:84" ht="14.55" thickBot="1">
      <c r="A23" s="109" t="s">
        <v>157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1"/>
      <c r="AY23" s="112" t="s">
        <v>158</v>
      </c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4"/>
      <c r="BQ23" s="115" t="s">
        <v>163</v>
      </c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7"/>
      <c r="CD23" s="48"/>
      <c r="CE23" s="48"/>
      <c r="CF23" s="49"/>
    </row>
    <row r="24" spans="1:84" ht="45" customHeight="1">
      <c r="A24" s="145" t="s">
        <v>400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7"/>
      <c r="AY24" s="95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9"/>
      <c r="BO24" s="99" t="s">
        <v>343</v>
      </c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51"/>
    </row>
    <row r="25" spans="1:84" ht="29.95" customHeight="1">
      <c r="A25" s="140" t="s">
        <v>401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2"/>
      <c r="AY25" s="131" t="s">
        <v>332</v>
      </c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3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51"/>
    </row>
    <row r="26" spans="1:84" ht="25" customHeight="1" thickBot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134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6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51"/>
    </row>
    <row r="27" spans="1:84" ht="14.55" thickBo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9"/>
      <c r="AY27" s="90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4"/>
      <c r="BP27" s="50"/>
      <c r="BQ27" s="50"/>
      <c r="BR27" s="50"/>
      <c r="BS27" s="112" t="s">
        <v>333</v>
      </c>
      <c r="BT27" s="113"/>
      <c r="BU27" s="113"/>
      <c r="BV27" s="113"/>
      <c r="BW27" s="113"/>
      <c r="BX27" s="113"/>
      <c r="BY27" s="113"/>
      <c r="BZ27" s="113"/>
      <c r="CA27" s="114"/>
      <c r="CB27" s="50"/>
      <c r="CC27" s="50"/>
      <c r="CD27" s="50"/>
      <c r="CE27" s="51"/>
      <c r="CF27" s="51"/>
    </row>
    <row r="28" spans="1:84" ht="20.149999999999999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">
      <c r="A29" s="83" t="s">
        <v>159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126" t="s">
        <v>426</v>
      </c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7"/>
    </row>
    <row r="30" spans="1:84" ht="14.55" thickBot="1">
      <c r="A30" s="83" t="s">
        <v>160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85"/>
      <c r="S30" s="85"/>
      <c r="T30" s="85"/>
      <c r="U30" s="85"/>
      <c r="V30" s="85"/>
      <c r="W30" s="85"/>
      <c r="X30" s="86" t="s">
        <v>429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7"/>
    </row>
    <row r="31" spans="1:84" ht="14" thickBot="1">
      <c r="A31" s="88" t="s">
        <v>161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90"/>
      <c r="Q31" s="92" t="s">
        <v>94</v>
      </c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4"/>
    </row>
    <row r="32" spans="1:84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88" t="s">
        <v>162</v>
      </c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5" t="s">
        <v>307</v>
      </c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7"/>
      <c r="AY32" s="89" t="s">
        <v>308</v>
      </c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 t="s">
        <v>309</v>
      </c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</row>
    <row r="33" spans="1:84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8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100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</row>
    <row r="34" spans="1:84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8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100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</row>
    <row r="35" spans="1:84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8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100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</row>
    <row r="36" spans="1:84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101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3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</row>
    <row r="37" spans="1:84" ht="14" thickBot="1">
      <c r="A37" s="76">
        <v>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>
        <v>2</v>
      </c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>
        <v>3</v>
      </c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>
        <v>4</v>
      </c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>
        <v>5</v>
      </c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</row>
    <row r="38" spans="1:84" ht="14" thickBot="1">
      <c r="A38" s="77">
        <v>609564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9"/>
      <c r="Q38" s="80" t="s">
        <v>421</v>
      </c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2"/>
      <c r="AH38" s="80" t="s">
        <v>420</v>
      </c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2"/>
      <c r="AY38" s="80" t="s">
        <v>422</v>
      </c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2"/>
      <c r="BP38" s="80" t="s">
        <v>423</v>
      </c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2"/>
    </row>
  </sheetData>
  <sheetProtection password="DA49" sheet="1" objects="1" scenarios="1" selectLockedCells="1"/>
  <mergeCells count="41">
    <mergeCell ref="A29:W29"/>
    <mergeCell ref="X29:CF29"/>
    <mergeCell ref="A26:AX26"/>
    <mergeCell ref="AY25:BM25"/>
    <mergeCell ref="AY26:BM26"/>
    <mergeCell ref="A27:AX27"/>
    <mergeCell ref="BO24:CE26"/>
    <mergeCell ref="A25:AX25"/>
    <mergeCell ref="BS27:CA27"/>
    <mergeCell ref="AY27:BM27"/>
    <mergeCell ref="A24:AX24"/>
    <mergeCell ref="AY24:BM24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3:AX23"/>
    <mergeCell ref="AY23:BM23"/>
    <mergeCell ref="BQ23:CC23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Q32"/>
  <sheetViews>
    <sheetView showGridLines="0" topLeftCell="A16" workbookViewId="0">
      <selection activeCell="Q32" sqref="Q32"/>
    </sheetView>
  </sheetViews>
  <sheetFormatPr defaultColWidth="9.1796875" defaultRowHeight="13.45"/>
  <cols>
    <col min="1" max="1" width="64.54296875" style="10" bestFit="1" customWidth="1"/>
    <col min="2" max="14" width="2.26953125" style="10" hidden="1" customWidth="1"/>
    <col min="15" max="15" width="6.453125" style="10" bestFit="1" customWidth="1"/>
    <col min="16" max="17" width="18.7265625" style="10" customWidth="1"/>
    <col min="18" max="16384" width="9.179687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65" t="s">
        <v>87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49999999999999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4" t="s">
        <v>60</v>
      </c>
      <c r="Q18" s="154"/>
    </row>
    <row r="19" spans="1:17" ht="39.9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83</v>
      </c>
      <c r="Q19" s="11" t="s">
        <v>408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0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0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0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05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0</v>
      </c>
      <c r="Q24" s="4">
        <v>0</v>
      </c>
    </row>
    <row r="25" spans="1:17" ht="15.05">
      <c r="A25" s="16" t="s">
        <v>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0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0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05">
      <c r="A28" s="16" t="s">
        <v>93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  <c r="Q28" s="4">
        <v>0</v>
      </c>
    </row>
    <row r="29" spans="1:17" ht="40.299999999999997">
      <c r="A29" s="16" t="s">
        <v>84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0</v>
      </c>
      <c r="Q29" s="32"/>
    </row>
    <row r="30" spans="1:17" ht="15.05">
      <c r="A30" s="16" t="s">
        <v>85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0</v>
      </c>
      <c r="Q30" s="4">
        <v>0</v>
      </c>
    </row>
    <row r="31" spans="1:17" ht="15.05">
      <c r="A31" s="16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05">
      <c r="A32" s="16" t="s">
        <v>417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26"/>
  <sheetViews>
    <sheetView showGridLines="0" topLeftCell="A12" workbookViewId="0">
      <selection activeCell="P24" sqref="P24"/>
    </sheetView>
  </sheetViews>
  <sheetFormatPr defaultColWidth="9.1796875" defaultRowHeight="13.45"/>
  <cols>
    <col min="1" max="1" width="45.7265625" style="10" customWidth="1"/>
    <col min="2" max="2" width="41.1796875" style="10" customWidth="1"/>
    <col min="3" max="14" width="1.26953125" style="10" hidden="1" customWidth="1"/>
    <col min="15" max="15" width="6.453125" style="10" customWidth="1"/>
    <col min="16" max="16" width="15.7265625" style="10" customWidth="1"/>
    <col min="17" max="19" width="9.1796875" style="10"/>
    <col min="20" max="20" width="31.26953125" style="10" bestFit="1" customWidth="1"/>
    <col min="21" max="16384" width="9.1796875" style="10"/>
  </cols>
  <sheetData>
    <row r="1" spans="1:16" hidden="1"/>
    <row r="2" spans="1:16" ht="12.8" hidden="1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8" hidden="1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8" hidden="1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8" hidden="1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8" hidden="1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8" hidden="1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8" hidden="1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8" hidden="1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8" hidden="1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8" hidden="1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" customHeight="1">
      <c r="A12" s="165" t="s">
        <v>260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>
      <c r="A13" s="171" t="s">
        <v>410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</row>
    <row r="14" spans="1:16">
      <c r="A14" s="58" t="s">
        <v>336</v>
      </c>
      <c r="B14" s="58" t="s">
        <v>409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>
      <c r="A15" s="58" t="s">
        <v>337</v>
      </c>
      <c r="B15" s="10" t="s">
        <v>419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>
      <c r="A16" s="58" t="s">
        <v>338</v>
      </c>
      <c r="B16" s="58" t="s">
        <v>373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>
      <c r="A17" s="10" t="s">
        <v>339</v>
      </c>
      <c r="B17" s="10" t="s">
        <v>374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49999999999999" customHeight="1">
      <c r="A18" s="58" t="s">
        <v>372</v>
      </c>
      <c r="B18" s="58" t="s">
        <v>411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29.95" customHeight="1">
      <c r="A19" s="154" t="s">
        <v>0</v>
      </c>
      <c r="B19" s="15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94</v>
      </c>
      <c r="Q19" s="12"/>
    </row>
    <row r="20" spans="1:17">
      <c r="A20" s="170">
        <v>1</v>
      </c>
      <c r="B20" s="170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05">
      <c r="A21" s="169" t="s">
        <v>166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8</v>
      </c>
      <c r="Q21" s="12"/>
    </row>
    <row r="22" spans="1:17" ht="54.95" customHeight="1">
      <c r="A22" s="169" t="s">
        <v>167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8</v>
      </c>
      <c r="Q22" s="12"/>
    </row>
    <row r="23" spans="1:17" ht="29.95" customHeight="1">
      <c r="A23" s="169" t="s">
        <v>168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8</v>
      </c>
      <c r="Q23" s="12"/>
    </row>
    <row r="24" spans="1:17" ht="29.95" customHeight="1">
      <c r="A24" s="169" t="s">
        <v>169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7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7:P7"/>
    <mergeCell ref="A8:P8"/>
    <mergeCell ref="A9:P9"/>
    <mergeCell ref="A2:P2"/>
    <mergeCell ref="A3:P3"/>
    <mergeCell ref="A4:P4"/>
    <mergeCell ref="A5:P5"/>
    <mergeCell ref="A6:P6"/>
    <mergeCell ref="A10:P10"/>
    <mergeCell ref="A11:P11"/>
    <mergeCell ref="A23:B23"/>
    <mergeCell ref="A24:B24"/>
    <mergeCell ref="A26:P26"/>
    <mergeCell ref="A19:B19"/>
    <mergeCell ref="A20:B20"/>
    <mergeCell ref="A21:B21"/>
    <mergeCell ref="A22:B22"/>
    <mergeCell ref="A12:P12"/>
    <mergeCell ref="A13:P13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7"/>
  <sheetViews>
    <sheetView showGridLines="0" topLeftCell="A17" workbookViewId="0">
      <selection activeCell="P25" sqref="P25"/>
    </sheetView>
  </sheetViews>
  <sheetFormatPr defaultColWidth="9.1796875" defaultRowHeight="13.45"/>
  <cols>
    <col min="1" max="1" width="64.453125" style="10" bestFit="1" customWidth="1"/>
    <col min="2" max="14" width="1.81640625" style="10" hidden="1" customWidth="1"/>
    <col min="15" max="15" width="6.453125" style="10" customWidth="1"/>
    <col min="16" max="16" width="17.7265625" style="10" customWidth="1"/>
    <col min="17" max="16384" width="9.179687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49999999999999" customHeight="1">
      <c r="A17" s="161" t="s">
        <v>98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29.9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05">
      <c r="A21" s="16" t="s">
        <v>170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05">
      <c r="A22" s="16" t="s">
        <v>95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05">
      <c r="A23" s="16" t="s">
        <v>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6.9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6.9">
      <c r="A25" s="16" t="s">
        <v>171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>
      <c r="A27" s="163" t="s">
        <v>172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2"/>
  <sheetViews>
    <sheetView showGridLines="0" topLeftCell="A16" workbookViewId="0">
      <selection activeCell="R22" sqref="R22"/>
    </sheetView>
  </sheetViews>
  <sheetFormatPr defaultColWidth="9.1796875" defaultRowHeight="13.45"/>
  <cols>
    <col min="1" max="1" width="48.453125" style="10" bestFit="1" customWidth="1"/>
    <col min="2" max="14" width="3" style="10" hidden="1" customWidth="1"/>
    <col min="15" max="15" width="6.453125" style="10" bestFit="1" customWidth="1"/>
    <col min="16" max="18" width="16.7265625" style="10" customWidth="1"/>
    <col min="19" max="16384" width="9.179687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2" customFormat="1" ht="39.9" customHeight="1">
      <c r="A16" s="165" t="s">
        <v>103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>
      <c r="A17" s="173" t="s">
        <v>318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49999999999999" customHeight="1">
      <c r="A18" s="154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4" t="s">
        <v>6</v>
      </c>
      <c r="P18" s="164" t="s">
        <v>418</v>
      </c>
      <c r="Q18" s="164"/>
      <c r="R18" s="164"/>
    </row>
    <row r="19" spans="1:18" ht="29.95" customHeight="1">
      <c r="A19" s="15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4"/>
      <c r="P19" s="11" t="s">
        <v>112</v>
      </c>
      <c r="Q19" s="11" t="s">
        <v>101</v>
      </c>
      <c r="R19" s="11" t="s">
        <v>102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0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  <c r="R21" s="4">
        <v>1</v>
      </c>
    </row>
    <row r="22" spans="1:18" ht="15.05">
      <c r="A22" s="16" t="s">
        <v>100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9"/>
  <sheetViews>
    <sheetView showGridLines="0" topLeftCell="A17" workbookViewId="0">
      <selection activeCell="R29" sqref="R29"/>
    </sheetView>
  </sheetViews>
  <sheetFormatPr defaultColWidth="9.1796875" defaultRowHeight="13.45"/>
  <cols>
    <col min="1" max="1" width="46.54296875" style="10" bestFit="1" customWidth="1"/>
    <col min="2" max="14" width="2" style="10" hidden="1" customWidth="1"/>
    <col min="15" max="15" width="6.453125" style="10" bestFit="1" customWidth="1"/>
    <col min="16" max="18" width="15.7265625" style="10" customWidth="1"/>
    <col min="19" max="16384" width="9.179687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49999999999999" customHeight="1">
      <c r="A17" s="161" t="s">
        <v>412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104</v>
      </c>
      <c r="Q19" s="11" t="s">
        <v>105</v>
      </c>
      <c r="R19" s="11" t="s">
        <v>181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6.9">
      <c r="A21" s="28" t="s">
        <v>413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275</v>
      </c>
      <c r="Q21" s="4">
        <v>1145</v>
      </c>
      <c r="R21" s="4">
        <v>12875</v>
      </c>
    </row>
    <row r="22" spans="1:18" ht="26.9">
      <c r="A22" s="19" t="s">
        <v>173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235</v>
      </c>
      <c r="Q22" s="4">
        <v>1065</v>
      </c>
      <c r="R22" s="4">
        <v>1479</v>
      </c>
    </row>
    <row r="23" spans="1:18" ht="15.05">
      <c r="A23" s="19" t="s">
        <v>174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40</v>
      </c>
      <c r="Q23" s="4">
        <v>0</v>
      </c>
      <c r="R23" s="4">
        <v>306</v>
      </c>
    </row>
    <row r="24" spans="1:18" ht="15.05">
      <c r="A24" s="19" t="s">
        <v>175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  <c r="Q24" s="4">
        <v>0</v>
      </c>
      <c r="R24" s="4">
        <v>10850</v>
      </c>
    </row>
    <row r="25" spans="1:18" ht="15.05">
      <c r="A25" s="19" t="s">
        <v>176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  <c r="Q25" s="4">
        <v>0</v>
      </c>
      <c r="R25" s="4">
        <v>240</v>
      </c>
    </row>
    <row r="26" spans="1:18" ht="26.9">
      <c r="A26" s="19" t="s">
        <v>177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275</v>
      </c>
      <c r="Q26" s="4">
        <v>1065</v>
      </c>
      <c r="R26" s="4">
        <v>12875</v>
      </c>
    </row>
    <row r="27" spans="1:18" ht="15.05">
      <c r="A27" s="19" t="s">
        <v>178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0</v>
      </c>
    </row>
    <row r="28" spans="1:18" ht="15.05">
      <c r="A28" s="19" t="s">
        <v>179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05">
      <c r="A29" s="19" t="s">
        <v>180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80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32"/>
  <sheetViews>
    <sheetView showGridLines="0" topLeftCell="A17" workbookViewId="0">
      <selection activeCell="P21" sqref="P21"/>
    </sheetView>
  </sheetViews>
  <sheetFormatPr defaultColWidth="9.1796875" defaultRowHeight="13.45"/>
  <cols>
    <col min="1" max="1" width="60.7265625" style="10" customWidth="1"/>
    <col min="2" max="14" width="3.81640625" style="10" hidden="1" customWidth="1"/>
    <col min="15" max="15" width="6.453125" style="10" bestFit="1" customWidth="1"/>
    <col min="16" max="16" width="17.7265625" style="10" customWidth="1"/>
    <col min="17" max="16384" width="9.179687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" customHeight="1">
      <c r="A17" s="165" t="s">
        <v>182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>
      <c r="A18" s="162" t="s">
        <v>261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29.9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05">
      <c r="A21" s="19" t="s">
        <v>106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8</v>
      </c>
    </row>
    <row r="22" spans="1:16" ht="15.05">
      <c r="A22" s="19" t="s">
        <v>107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05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05">
      <c r="A24" s="19" t="s">
        <v>109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160</v>
      </c>
    </row>
    <row r="25" spans="1:16" ht="15.05">
      <c r="A25" s="19" t="s">
        <v>319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2430</v>
      </c>
    </row>
    <row r="26" spans="1:16" ht="26.9">
      <c r="A26" s="19" t="s">
        <v>320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05">
      <c r="A27" s="19" t="s">
        <v>341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26.9">
      <c r="A28" s="19" t="s">
        <v>321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</row>
    <row r="29" spans="1:16" ht="15.05">
      <c r="A29" s="19" t="s">
        <v>322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05">
      <c r="A30" s="19" t="s">
        <v>323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05">
      <c r="A31" s="19" t="s">
        <v>340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0</v>
      </c>
    </row>
    <row r="32" spans="1:16" ht="26.9">
      <c r="A32" s="19" t="s">
        <v>375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R32"/>
  <sheetViews>
    <sheetView showGridLines="0" topLeftCell="A18" workbookViewId="0">
      <selection activeCell="R29" sqref="R29"/>
    </sheetView>
  </sheetViews>
  <sheetFormatPr defaultColWidth="9.1796875" defaultRowHeight="13.45"/>
  <cols>
    <col min="1" max="1" width="56.26953125" style="10" bestFit="1" customWidth="1"/>
    <col min="2" max="14" width="2.453125" style="10" hidden="1" customWidth="1"/>
    <col min="15" max="15" width="6.453125" style="10" bestFit="1" customWidth="1"/>
    <col min="16" max="18" width="14.7265625" style="10" customWidth="1"/>
    <col min="19" max="16384" width="9.179687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49999999999999" customHeight="1">
      <c r="A15" s="161" t="s">
        <v>116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49999999999999" customHeight="1">
      <c r="A16" s="161" t="s">
        <v>117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49999999999999" customHeight="1">
      <c r="A18" s="154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4" t="s">
        <v>6</v>
      </c>
      <c r="P18" s="154" t="s">
        <v>262</v>
      </c>
      <c r="Q18" s="174" t="s">
        <v>110</v>
      </c>
      <c r="R18" s="175"/>
    </row>
    <row r="19" spans="1:18" ht="20.149999999999999" customHeight="1">
      <c r="A19" s="15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4"/>
      <c r="P19" s="154"/>
      <c r="Q19" s="34" t="s">
        <v>414</v>
      </c>
      <c r="R19" s="11" t="s">
        <v>111</v>
      </c>
    </row>
    <row r="20" spans="1:18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6.9">
      <c r="A21" s="16" t="s">
        <v>184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29903.9</v>
      </c>
      <c r="Q21" s="42">
        <v>29903.9</v>
      </c>
      <c r="R21" s="42"/>
    </row>
    <row r="22" spans="1:18" ht="26.9">
      <c r="A22" s="19" t="s">
        <v>185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29388.1</v>
      </c>
      <c r="Q22" s="42">
        <v>29388.1</v>
      </c>
      <c r="R22" s="42"/>
    </row>
    <row r="23" spans="1:18" ht="26.9">
      <c r="A23" s="19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893.1</v>
      </c>
      <c r="Q23" s="42">
        <v>893.1</v>
      </c>
      <c r="R23" s="42"/>
    </row>
    <row r="24" spans="1:18" ht="15.05">
      <c r="A24" s="19" t="s">
        <v>187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15242.6</v>
      </c>
      <c r="Q24" s="42">
        <v>15242.6</v>
      </c>
      <c r="R24" s="42"/>
    </row>
    <row r="25" spans="1:18" ht="15.05">
      <c r="A25" s="19" t="s">
        <v>188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13252.4</v>
      </c>
      <c r="Q25" s="42">
        <v>13252.4</v>
      </c>
      <c r="R25" s="42"/>
    </row>
    <row r="26" spans="1:18" ht="15.05">
      <c r="A26" s="19" t="s">
        <v>189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05">
      <c r="A27" s="19" t="s">
        <v>113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515.79999999999995</v>
      </c>
      <c r="Q27" s="42">
        <v>515.79999999999995</v>
      </c>
      <c r="R27" s="42"/>
    </row>
    <row r="28" spans="1:18" ht="15.05">
      <c r="A28" s="19" t="s">
        <v>114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05">
      <c r="A29" s="19" t="s">
        <v>115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>
      <c r="A30" s="40" t="s">
        <v>190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0</v>
      </c>
    </row>
    <row r="31" spans="1:18" ht="15.05">
      <c r="A31" s="39" t="s">
        <v>191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60</v>
      </c>
    </row>
    <row r="32" spans="1:18" ht="50.1" customHeight="1">
      <c r="A32" s="23" t="s">
        <v>324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40"/>
  <sheetViews>
    <sheetView showGridLines="0" topLeftCell="A16" zoomScaleNormal="100" workbookViewId="0">
      <selection activeCell="P37" sqref="P37"/>
    </sheetView>
  </sheetViews>
  <sheetFormatPr defaultColWidth="9.1796875" defaultRowHeight="13.45"/>
  <cols>
    <col min="1" max="1" width="65.81640625" style="10" customWidth="1"/>
    <col min="2" max="14" width="2.81640625" style="10" hidden="1" customWidth="1"/>
    <col min="15" max="15" width="6.453125" style="10" bestFit="1" customWidth="1"/>
    <col min="16" max="18" width="18.7265625" style="10" customWidth="1"/>
    <col min="19" max="16384" width="9.179687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49999999999999" customHeight="1">
      <c r="A16" s="161" t="s">
        <v>129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49999999999999" customHeight="1">
      <c r="A18" s="154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4" t="s">
        <v>6</v>
      </c>
      <c r="P18" s="154" t="s">
        <v>62</v>
      </c>
      <c r="Q18" s="154" t="s">
        <v>127</v>
      </c>
      <c r="R18" s="154"/>
    </row>
    <row r="19" spans="1:18" ht="80.599999999999994">
      <c r="A19" s="15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4"/>
      <c r="P19" s="154"/>
      <c r="Q19" s="11" t="s">
        <v>267</v>
      </c>
      <c r="R19" s="11" t="s">
        <v>268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05">
      <c r="A21" s="16" t="s">
        <v>119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25503.599999999999</v>
      </c>
      <c r="Q21" s="38">
        <v>25503.599999999999</v>
      </c>
      <c r="R21" s="38">
        <v>24773.8</v>
      </c>
    </row>
    <row r="22" spans="1:18" ht="26.9">
      <c r="A22" s="16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21272.799999999999</v>
      </c>
      <c r="Q22" s="38">
        <v>21272.799999999999</v>
      </c>
      <c r="R22" s="38">
        <v>21272.799999999999</v>
      </c>
    </row>
    <row r="23" spans="1:18" ht="15.05">
      <c r="A23" s="19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16270.1</v>
      </c>
      <c r="Q23" s="38">
        <v>16270.1</v>
      </c>
      <c r="R23" s="38">
        <v>16270.1</v>
      </c>
    </row>
    <row r="24" spans="1:18" ht="15.05">
      <c r="A24" s="19" t="s">
        <v>123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0</v>
      </c>
      <c r="Q24" s="38">
        <v>0</v>
      </c>
      <c r="R24" s="38">
        <v>0</v>
      </c>
    </row>
    <row r="25" spans="1:18" ht="15.05">
      <c r="A25" s="19" t="s">
        <v>124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5002.7</v>
      </c>
      <c r="Q25" s="38">
        <v>5002.7</v>
      </c>
      <c r="R25" s="38">
        <v>5002.7</v>
      </c>
    </row>
    <row r="26" spans="1:18" ht="15.05">
      <c r="A26" s="16" t="s">
        <v>121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3791</v>
      </c>
      <c r="Q26" s="38">
        <v>3791</v>
      </c>
      <c r="R26" s="38">
        <v>3061.2</v>
      </c>
    </row>
    <row r="27" spans="1:18" ht="26.9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22.4</v>
      </c>
      <c r="Q27" s="38">
        <v>22.4</v>
      </c>
      <c r="R27" s="38">
        <v>22.4</v>
      </c>
    </row>
    <row r="28" spans="1:18" ht="15.0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2.5</v>
      </c>
      <c r="Q28" s="38">
        <v>2.5</v>
      </c>
      <c r="R28" s="38">
        <v>2.5</v>
      </c>
    </row>
    <row r="29" spans="1:18" ht="15.05">
      <c r="A29" s="19" t="s">
        <v>194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1990.1</v>
      </c>
      <c r="Q29" s="38">
        <v>1990.1</v>
      </c>
      <c r="R29" s="38">
        <v>1990.1</v>
      </c>
    </row>
    <row r="30" spans="1:18" ht="15.05">
      <c r="A30" s="19" t="s">
        <v>195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>
        <v>366.8</v>
      </c>
      <c r="Q30" s="38">
        <v>366.8</v>
      </c>
      <c r="R30" s="38">
        <v>366.8</v>
      </c>
    </row>
    <row r="31" spans="1:18" ht="15.05">
      <c r="A31" s="19" t="s">
        <v>196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f>480.1+429.3</f>
        <v>909.40000000000009</v>
      </c>
      <c r="Q31" s="38">
        <f>480.1+429.3</f>
        <v>909.40000000000009</v>
      </c>
      <c r="R31" s="38">
        <v>480.1</v>
      </c>
    </row>
    <row r="32" spans="1:18" ht="15.05">
      <c r="A32" s="19" t="s">
        <v>197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f>199.3+300.5</f>
        <v>499.8</v>
      </c>
      <c r="Q32" s="38">
        <f>199.3+300.5</f>
        <v>499.8</v>
      </c>
      <c r="R32" s="38">
        <v>199.3</v>
      </c>
    </row>
    <row r="33" spans="1:18" ht="15.05">
      <c r="A33" s="16" t="s">
        <v>125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0</v>
      </c>
      <c r="Q33" s="38">
        <v>0</v>
      </c>
      <c r="R33" s="38">
        <v>0</v>
      </c>
    </row>
    <row r="34" spans="1:18" ht="15.05">
      <c r="A34" s="16" t="s">
        <v>126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439.8</v>
      </c>
      <c r="Q34" s="38">
        <v>439.8</v>
      </c>
      <c r="R34" s="38">
        <v>439.8</v>
      </c>
    </row>
    <row r="35" spans="1:18" ht="15.05">
      <c r="A35" s="16" t="s">
        <v>128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4340.3</v>
      </c>
      <c r="Q35" s="38">
        <v>3857.4</v>
      </c>
      <c r="R35" s="38">
        <v>2421.1999999999998</v>
      </c>
    </row>
    <row r="36" spans="1:18" ht="26.9">
      <c r="A36" s="16" t="s">
        <v>263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f>575.6+198.4</f>
        <v>774</v>
      </c>
      <c r="Q36" s="38">
        <f>575.6+198.4</f>
        <v>774</v>
      </c>
      <c r="R36" s="38">
        <v>575.6</v>
      </c>
    </row>
    <row r="37" spans="1:18" ht="15.05">
      <c r="A37" s="16" t="s">
        <v>264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05">
      <c r="A38" s="16" t="s">
        <v>265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05">
      <c r="A39" s="16" t="s">
        <v>266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f>1845.6+1237.8+482.9</f>
        <v>3566.2999999999997</v>
      </c>
      <c r="Q39" s="38">
        <f>1845.6+1237.8</f>
        <v>3083.3999999999996</v>
      </c>
      <c r="R39" s="38">
        <v>1845.6</v>
      </c>
    </row>
    <row r="40" spans="1:18" ht="35.1" customHeight="1">
      <c r="A40" s="23" t="s">
        <v>325</v>
      </c>
      <c r="O40" s="24">
        <v>20</v>
      </c>
      <c r="P40" s="6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Z37"/>
  <sheetViews>
    <sheetView showGridLines="0" topLeftCell="A15" zoomScale="90" zoomScaleNormal="90" workbookViewId="0">
      <selection activeCell="U29" sqref="U29"/>
    </sheetView>
  </sheetViews>
  <sheetFormatPr defaultColWidth="9.1796875" defaultRowHeight="13.45"/>
  <cols>
    <col min="1" max="1" width="48.453125" style="10" bestFit="1" customWidth="1"/>
    <col min="2" max="14" width="2.26953125" style="10" hidden="1" customWidth="1"/>
    <col min="15" max="15" width="6.453125" style="10" bestFit="1" customWidth="1"/>
    <col min="16" max="26" width="13.7265625" style="10" customWidth="1"/>
    <col min="27" max="16384" width="9.1796875" style="10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49999999999999" customHeight="1">
      <c r="A15" s="161" t="s">
        <v>148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>
      <c r="A16" s="162" t="s">
        <v>271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29.95" customHeight="1">
      <c r="A17" s="154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4" t="s">
        <v>6</v>
      </c>
      <c r="P17" s="154" t="s">
        <v>130</v>
      </c>
      <c r="Q17" s="154"/>
      <c r="R17" s="154" t="s">
        <v>131</v>
      </c>
      <c r="S17" s="154"/>
      <c r="T17" s="154"/>
      <c r="U17" s="154" t="s">
        <v>132</v>
      </c>
      <c r="V17" s="154"/>
      <c r="W17" s="154"/>
      <c r="X17" s="154"/>
      <c r="Y17" s="154"/>
      <c r="Z17" s="154"/>
    </row>
    <row r="18" spans="1:26" ht="29.95" customHeight="1">
      <c r="A18" s="15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4"/>
      <c r="P18" s="154" t="s">
        <v>328</v>
      </c>
      <c r="Q18" s="154" t="s">
        <v>327</v>
      </c>
      <c r="R18" s="154" t="s">
        <v>150</v>
      </c>
      <c r="S18" s="154"/>
      <c r="T18" s="154" t="s">
        <v>326</v>
      </c>
      <c r="U18" s="154" t="s">
        <v>149</v>
      </c>
      <c r="V18" s="154"/>
      <c r="W18" s="154"/>
      <c r="X18" s="154" t="s">
        <v>133</v>
      </c>
      <c r="Y18" s="154"/>
      <c r="Z18" s="154"/>
    </row>
    <row r="19" spans="1:26" ht="54.95" customHeight="1">
      <c r="A19" s="15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4"/>
      <c r="P19" s="154"/>
      <c r="Q19" s="154"/>
      <c r="R19" s="11" t="s">
        <v>134</v>
      </c>
      <c r="S19" s="11" t="s">
        <v>138</v>
      </c>
      <c r="T19" s="154"/>
      <c r="U19" s="11" t="s">
        <v>135</v>
      </c>
      <c r="V19" s="11" t="s">
        <v>139</v>
      </c>
      <c r="W19" s="11" t="s">
        <v>136</v>
      </c>
      <c r="X19" s="11" t="s">
        <v>135</v>
      </c>
      <c r="Y19" s="11" t="s">
        <v>137</v>
      </c>
      <c r="Z19" s="11" t="s">
        <v>136</v>
      </c>
    </row>
    <row r="20" spans="1:26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05">
      <c r="A21" s="16" t="s">
        <v>270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43.2</v>
      </c>
      <c r="Q21" s="38">
        <v>1.6</v>
      </c>
      <c r="R21" s="38">
        <v>15871</v>
      </c>
      <c r="S21" s="38">
        <v>1504.2</v>
      </c>
      <c r="T21" s="38">
        <v>399.1</v>
      </c>
      <c r="U21" s="38">
        <v>15871</v>
      </c>
      <c r="V21" s="38"/>
      <c r="W21" s="38"/>
      <c r="X21" s="38">
        <v>399.1</v>
      </c>
      <c r="Y21" s="38"/>
      <c r="Z21" s="38"/>
    </row>
    <row r="22" spans="1:26" ht="26.9">
      <c r="A22" s="16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2</v>
      </c>
      <c r="Q22" s="38"/>
      <c r="R22" s="38">
        <f>883+528.6</f>
        <v>1411.6</v>
      </c>
      <c r="S22" s="38">
        <f>311.7+202.1</f>
        <v>513.79999999999995</v>
      </c>
      <c r="T22" s="38"/>
      <c r="U22" s="38">
        <v>1411.6</v>
      </c>
      <c r="V22" s="38"/>
      <c r="W22" s="38"/>
      <c r="X22" s="38"/>
      <c r="Y22" s="38"/>
      <c r="Z22" s="38"/>
    </row>
    <row r="23" spans="1:26" ht="15.05">
      <c r="A23" s="19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</v>
      </c>
      <c r="Q23" s="38"/>
      <c r="R23" s="38">
        <v>1411.6</v>
      </c>
      <c r="S23" s="38">
        <v>513.79999999999995</v>
      </c>
      <c r="T23" s="38"/>
      <c r="U23" s="38">
        <v>1411.6</v>
      </c>
      <c r="V23" s="38"/>
      <c r="W23" s="38"/>
      <c r="X23" s="38"/>
      <c r="Y23" s="38"/>
      <c r="Z23" s="38"/>
    </row>
    <row r="24" spans="1:26" ht="15.05">
      <c r="A24" s="16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f>4+15.3</f>
        <v>19.3</v>
      </c>
      <c r="Q24" s="38">
        <v>0.5</v>
      </c>
      <c r="R24" s="38">
        <f>1498.8+7436.2</f>
        <v>8935</v>
      </c>
      <c r="S24" s="38">
        <f>84.9+905.5</f>
        <v>990.4</v>
      </c>
      <c r="T24" s="38">
        <v>128.5</v>
      </c>
      <c r="U24" s="38">
        <v>8935</v>
      </c>
      <c r="V24" s="38"/>
      <c r="W24" s="38"/>
      <c r="X24" s="38">
        <v>128.5</v>
      </c>
      <c r="Y24" s="38"/>
      <c r="Z24" s="38"/>
    </row>
    <row r="25" spans="1:26" ht="26.9">
      <c r="A25" s="19" t="s">
        <v>143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15.3</v>
      </c>
      <c r="Q25" s="38">
        <v>0.5</v>
      </c>
      <c r="R25" s="38">
        <v>7436.2</v>
      </c>
      <c r="S25" s="38">
        <v>905.5</v>
      </c>
      <c r="T25" s="38">
        <v>128.5</v>
      </c>
      <c r="U25" s="38">
        <v>7436.2</v>
      </c>
      <c r="V25" s="38"/>
      <c r="W25" s="38"/>
      <c r="X25" s="38">
        <v>128.5</v>
      </c>
      <c r="Y25" s="38"/>
      <c r="Z25" s="38"/>
    </row>
    <row r="26" spans="1:26" ht="15.05">
      <c r="A26" s="19" t="s">
        <v>269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05">
      <c r="A27" s="16" t="s">
        <v>198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3.9</v>
      </c>
      <c r="Q27" s="38"/>
      <c r="R27" s="38">
        <v>718.3</v>
      </c>
      <c r="S27" s="38"/>
      <c r="T27" s="38"/>
      <c r="U27" s="38">
        <v>718.3</v>
      </c>
      <c r="V27" s="38"/>
      <c r="W27" s="38"/>
      <c r="X27" s="38"/>
      <c r="Y27" s="38"/>
      <c r="Z27" s="38"/>
    </row>
    <row r="28" spans="1:26" ht="15.05">
      <c r="A28" s="16" t="s">
        <v>199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18</v>
      </c>
      <c r="Q28" s="38">
        <v>1.1000000000000001</v>
      </c>
      <c r="R28" s="38">
        <v>4806.1000000000004</v>
      </c>
      <c r="S28" s="38"/>
      <c r="T28" s="38">
        <v>270.60000000000002</v>
      </c>
      <c r="U28" s="38">
        <v>4806.1000000000004</v>
      </c>
      <c r="V28" s="38"/>
      <c r="W28" s="38"/>
      <c r="X28" s="38">
        <v>270.60000000000002</v>
      </c>
      <c r="Y28" s="38"/>
      <c r="Z28" s="38"/>
    </row>
    <row r="29" spans="1:26" ht="40.299999999999997">
      <c r="A29" s="16" t="s">
        <v>201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4</v>
      </c>
      <c r="Q29" s="38"/>
      <c r="R29" s="38">
        <v>1498.8</v>
      </c>
      <c r="S29" s="38">
        <v>84.9</v>
      </c>
      <c r="T29" s="38"/>
      <c r="U29" s="38">
        <v>1498.8</v>
      </c>
      <c r="V29" s="38"/>
      <c r="W29" s="38"/>
      <c r="X29" s="38"/>
      <c r="Y29" s="38"/>
      <c r="Z29" s="38"/>
    </row>
    <row r="30" spans="1:26" ht="15.05">
      <c r="A30" s="16" t="s">
        <v>200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3</v>
      </c>
      <c r="Q30" s="38"/>
      <c r="R30" s="38">
        <v>1338.7</v>
      </c>
      <c r="S30" s="38"/>
      <c r="T30" s="38"/>
      <c r="U30" s="38">
        <v>1338.7</v>
      </c>
      <c r="V30" s="38"/>
      <c r="W30" s="38"/>
      <c r="X30" s="38"/>
      <c r="Y30" s="38"/>
      <c r="Z30" s="38"/>
    </row>
    <row r="31" spans="1:26" ht="54.95" customHeight="1">
      <c r="A31" s="23" t="s">
        <v>329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>
      <c r="A33" s="163" t="s">
        <v>144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>
      <c r="A34" s="163" t="s">
        <v>145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>
      <c r="A35" s="163" t="s">
        <v>146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>
      <c r="A36" s="163" t="s">
        <v>147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35:Z35"/>
    <mergeCell ref="Q18:Q19"/>
    <mergeCell ref="R18:S18"/>
    <mergeCell ref="A36:Z36"/>
    <mergeCell ref="A37:Z37"/>
    <mergeCell ref="A33:Z33"/>
    <mergeCell ref="A34:Z34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X18:Z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Q26"/>
  <sheetViews>
    <sheetView showGridLines="0" topLeftCell="A17" workbookViewId="0">
      <selection activeCell="Q26" sqref="Q26"/>
    </sheetView>
  </sheetViews>
  <sheetFormatPr defaultColWidth="9.1796875" defaultRowHeight="13.45"/>
  <cols>
    <col min="1" max="1" width="56.7265625" style="10" bestFit="1" customWidth="1"/>
    <col min="2" max="14" width="2.54296875" style="10" hidden="1" customWidth="1"/>
    <col min="15" max="15" width="6.453125" style="10" bestFit="1" customWidth="1"/>
    <col min="16" max="17" width="16.7265625" style="10" customWidth="1"/>
    <col min="18" max="16384" width="9.179687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49999999999999" customHeight="1">
      <c r="A17" s="161" t="s">
        <v>152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153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7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202</v>
      </c>
      <c r="Q19" s="11" t="s">
        <v>203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05">
      <c r="A21" s="55" t="s">
        <v>331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130</v>
      </c>
      <c r="Q21" s="38">
        <v>131.1</v>
      </c>
    </row>
    <row r="22" spans="1:17" ht="26.9">
      <c r="A22" s="55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43</v>
      </c>
      <c r="Q22" s="38">
        <v>49.3</v>
      </c>
    </row>
    <row r="23" spans="1:17" ht="15.05">
      <c r="A23" s="55" t="s">
        <v>204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83</v>
      </c>
      <c r="Q23" s="38">
        <v>74.3</v>
      </c>
    </row>
    <row r="24" spans="1:17" ht="15.05">
      <c r="A24" s="55" t="s">
        <v>206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4</v>
      </c>
      <c r="Q24" s="38">
        <v>7.5</v>
      </c>
    </row>
    <row r="25" spans="1:17" ht="26.9">
      <c r="A25" s="55" t="s">
        <v>330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40</v>
      </c>
      <c r="Q25" s="38">
        <v>40.299999999999997</v>
      </c>
    </row>
    <row r="26" spans="1:17" ht="15.05">
      <c r="A26" s="55" t="s">
        <v>151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topLeftCell="A15" zoomScale="90" zoomScaleNormal="90" workbookViewId="0">
      <selection activeCell="AK21" sqref="AK21"/>
    </sheetView>
  </sheetViews>
  <sheetFormatPr defaultColWidth="9.1796875" defaultRowHeight="13.45"/>
  <cols>
    <col min="1" max="1" width="22" style="5" bestFit="1" customWidth="1"/>
    <col min="2" max="14" width="3.26953125" style="5" hidden="1" customWidth="1"/>
    <col min="15" max="15" width="6.453125" style="5" bestFit="1" customWidth="1"/>
    <col min="16" max="37" width="10.7265625" style="5" customWidth="1"/>
    <col min="38" max="16384" width="9.1796875" style="5"/>
  </cols>
  <sheetData>
    <row r="1" spans="1:37" hidden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idden="1"/>
    <row r="13" spans="1:37" hidden="1"/>
    <row r="14" spans="1:37" hidden="1"/>
    <row r="15" spans="1:37" ht="35.1" customHeight="1">
      <c r="A15" s="151" t="s">
        <v>8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</row>
    <row r="16" spans="1:37" ht="20.149999999999999" customHeight="1">
      <c r="A16" s="152" t="s">
        <v>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</row>
    <row r="17" spans="1:37">
      <c r="A17" s="153" t="s">
        <v>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</row>
    <row r="18" spans="1:37" ht="15.05" customHeight="1">
      <c r="A18" s="156" t="s">
        <v>306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6" t="s">
        <v>6</v>
      </c>
      <c r="P18" s="154" t="s">
        <v>276</v>
      </c>
      <c r="Q18" s="154" t="s">
        <v>277</v>
      </c>
      <c r="R18" s="154" t="s">
        <v>275</v>
      </c>
      <c r="S18" s="157" t="s">
        <v>278</v>
      </c>
      <c r="T18" s="154" t="s">
        <v>279</v>
      </c>
      <c r="U18" s="154" t="s">
        <v>280</v>
      </c>
      <c r="V18" s="154" t="s">
        <v>281</v>
      </c>
      <c r="W18" s="154" t="s">
        <v>272</v>
      </c>
      <c r="X18" s="154" t="s">
        <v>282</v>
      </c>
      <c r="Y18" s="154" t="s">
        <v>273</v>
      </c>
      <c r="Z18" s="154" t="s">
        <v>274</v>
      </c>
      <c r="AA18" s="154" t="s">
        <v>283</v>
      </c>
      <c r="AB18" s="154" t="s">
        <v>399</v>
      </c>
      <c r="AC18" s="154" t="s">
        <v>62</v>
      </c>
      <c r="AD18" s="150" t="s">
        <v>344</v>
      </c>
      <c r="AE18" s="150"/>
      <c r="AF18" s="150"/>
      <c r="AG18" s="150"/>
      <c r="AH18" s="150"/>
      <c r="AI18" s="150"/>
      <c r="AJ18" s="150"/>
      <c r="AK18" s="150"/>
    </row>
    <row r="19" spans="1:37" ht="60.0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4"/>
      <c r="Q19" s="154"/>
      <c r="R19" s="154"/>
      <c r="S19" s="157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63" t="s">
        <v>345</v>
      </c>
      <c r="AE19" s="63" t="s">
        <v>346</v>
      </c>
      <c r="AF19" s="63" t="s">
        <v>347</v>
      </c>
      <c r="AG19" s="63" t="s">
        <v>348</v>
      </c>
      <c r="AH19" s="63" t="s">
        <v>349</v>
      </c>
      <c r="AI19" s="63" t="s">
        <v>350</v>
      </c>
      <c r="AJ19" s="63" t="s">
        <v>351</v>
      </c>
      <c r="AK19" s="63" t="s">
        <v>352</v>
      </c>
    </row>
    <row r="20" spans="1:37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05">
      <c r="A21" s="2" t="s">
        <v>353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2</v>
      </c>
      <c r="Q21" s="4">
        <v>2</v>
      </c>
      <c r="R21" s="4">
        <v>2</v>
      </c>
      <c r="S21" s="4">
        <v>2</v>
      </c>
      <c r="T21" s="4">
        <v>0</v>
      </c>
      <c r="U21" s="4">
        <v>0</v>
      </c>
      <c r="V21" s="4">
        <v>2</v>
      </c>
      <c r="W21" s="4">
        <v>0</v>
      </c>
      <c r="X21" s="4">
        <v>2</v>
      </c>
      <c r="Y21" s="4">
        <v>2</v>
      </c>
      <c r="Z21" s="4">
        <v>0</v>
      </c>
      <c r="AA21" s="4">
        <v>2</v>
      </c>
      <c r="AB21" s="4">
        <v>0</v>
      </c>
      <c r="AC21" s="4">
        <v>2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</row>
    <row r="22" spans="1:37" ht="26.9">
      <c r="A22" s="2" t="s">
        <v>371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9">
      <c r="A23" s="57" t="s">
        <v>305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41</v>
      </c>
    </row>
    <row r="25" spans="1:37" ht="29.95" customHeight="1">
      <c r="A25" s="155" t="s">
        <v>416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73"/>
      <c r="AA25" s="73"/>
      <c r="AB25" s="73"/>
      <c r="AC25" s="73"/>
    </row>
  </sheetData>
  <sheetProtection password="DA49" sheet="1" objects="1" scenarios="1" selectLockedCells="1"/>
  <mergeCells count="21">
    <mergeCell ref="A25:Y25"/>
    <mergeCell ref="A18:A19"/>
    <mergeCell ref="O18:O19"/>
    <mergeCell ref="P18:P19"/>
    <mergeCell ref="Q18:Q19"/>
    <mergeCell ref="W18:W19"/>
    <mergeCell ref="X18:X19"/>
    <mergeCell ref="R18:R19"/>
    <mergeCell ref="S18:S19"/>
    <mergeCell ref="T18:T19"/>
    <mergeCell ref="Y18:Y19"/>
    <mergeCell ref="U18:U19"/>
    <mergeCell ref="AD18:AK18"/>
    <mergeCell ref="A15:AK15"/>
    <mergeCell ref="A16:AK16"/>
    <mergeCell ref="A17:AK17"/>
    <mergeCell ref="Z18:Z19"/>
    <mergeCell ref="AA18:AA19"/>
    <mergeCell ref="AB18:AB19"/>
    <mergeCell ref="AC18:AC19"/>
    <mergeCell ref="V18:V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topLeftCell="A17" workbookViewId="0">
      <selection activeCell="P22" sqref="P22"/>
    </sheetView>
  </sheetViews>
  <sheetFormatPr defaultColWidth="9.1796875" defaultRowHeight="13.45"/>
  <cols>
    <col min="1" max="1" width="91" style="5" bestFit="1" customWidth="1"/>
    <col min="2" max="14" width="3.54296875" style="5" hidden="1" customWidth="1"/>
    <col min="15" max="15" width="6.453125" style="5" bestFit="1" customWidth="1"/>
    <col min="16" max="16" width="15.7265625" style="5" customWidth="1"/>
    <col min="17" max="16384" width="9.179687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60" customFormat="1" ht="20.149999999999999" customHeight="1">
      <c r="A17" s="158" t="s">
        <v>398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6.9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05">
      <c r="A21" s="67" t="s">
        <v>376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137.5</v>
      </c>
    </row>
    <row r="22" spans="1:16" ht="24.75">
      <c r="A22" s="67" t="s">
        <v>377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4.75">
      <c r="A23" s="67" t="s">
        <v>378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137.5</v>
      </c>
    </row>
    <row r="24" spans="1:16" ht="37.1">
      <c r="A24" s="67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113.2</v>
      </c>
    </row>
    <row r="25" spans="1:16" ht="24.75">
      <c r="A25" s="67" t="s">
        <v>380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105</v>
      </c>
    </row>
    <row r="26" spans="1:16" ht="15.05">
      <c r="A26" s="67" t="s">
        <v>381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4.75">
      <c r="A27" s="67" t="s">
        <v>382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1.9</v>
      </c>
    </row>
    <row r="28" spans="1:16" ht="15.05">
      <c r="A28" s="67" t="s">
        <v>383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05">
      <c r="A29" s="67" t="s">
        <v>384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22.4</v>
      </c>
    </row>
    <row r="30" spans="1:16" ht="15.05">
      <c r="A30" s="67" t="s">
        <v>385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0</v>
      </c>
    </row>
    <row r="31" spans="1:16" ht="37.1">
      <c r="A31" s="67" t="s">
        <v>415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05">
      <c r="A32" s="67" t="s">
        <v>386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A34"/>
  <sheetViews>
    <sheetView showGridLines="0" topLeftCell="A17" workbookViewId="0">
      <selection activeCell="P24" sqref="P24"/>
    </sheetView>
  </sheetViews>
  <sheetFormatPr defaultColWidth="9.1796875" defaultRowHeight="13.45"/>
  <cols>
    <col min="1" max="1" width="61.81640625" style="5" bestFit="1" customWidth="1"/>
    <col min="2" max="14" width="3.54296875" style="5" hidden="1" customWidth="1"/>
    <col min="15" max="15" width="6.453125" style="5" bestFit="1" customWidth="1"/>
    <col min="16" max="16" width="15.7265625" style="5" customWidth="1"/>
    <col min="17" max="17" width="11" style="5" customWidth="1"/>
    <col min="18" max="18" width="2.453125" style="5" customWidth="1"/>
    <col min="19" max="21" width="11" style="5" customWidth="1"/>
    <col min="22" max="22" width="2.453125" style="5" customWidth="1"/>
    <col min="23" max="24" width="11" style="5" customWidth="1"/>
    <col min="25" max="16384" width="9.179687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7" s="60" customFormat="1" ht="39.9" customHeight="1">
      <c r="A17" s="151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27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6.9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5.25">
      <c r="A21" s="68" t="s">
        <v>387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137.5</v>
      </c>
    </row>
    <row r="22" spans="1:27" ht="25.25">
      <c r="A22" s="68" t="s">
        <v>388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05">
      <c r="A23" s="68" t="s">
        <v>389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137.5</v>
      </c>
    </row>
    <row r="24" spans="1:27" ht="15.05">
      <c r="A24" s="68" t="s">
        <v>390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5.25">
      <c r="A25" s="68" t="s">
        <v>391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05">
      <c r="A26" s="68" t="s">
        <v>392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26.9">
      <c r="A29" s="69" t="s">
        <v>393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4">
      <c r="A30" s="70" t="s">
        <v>394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1" t="s">
        <v>428</v>
      </c>
      <c r="P30" s="181"/>
      <c r="Q30" s="181"/>
      <c r="R30" s="71"/>
      <c r="S30" s="181" t="s">
        <v>427</v>
      </c>
      <c r="T30" s="181"/>
      <c r="U30" s="181"/>
      <c r="V30" s="71"/>
      <c r="W30" s="183"/>
      <c r="X30" s="183"/>
      <c r="Y30" s="71"/>
      <c r="Z30" s="71"/>
      <c r="AA30" s="71"/>
    </row>
    <row r="31" spans="1:27">
      <c r="O31" s="184" t="s">
        <v>207</v>
      </c>
      <c r="P31" s="184"/>
      <c r="Q31" s="184"/>
      <c r="S31" s="184" t="s">
        <v>395</v>
      </c>
      <c r="T31" s="184"/>
      <c r="U31" s="184"/>
      <c r="W31" s="185" t="s">
        <v>208</v>
      </c>
      <c r="X31" s="185"/>
      <c r="Y31" s="72"/>
    </row>
    <row r="32" spans="1:27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0"/>
      <c r="X32" s="180"/>
      <c r="Y32" s="72"/>
    </row>
    <row r="33" spans="1:25" ht="14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1" t="s">
        <v>424</v>
      </c>
      <c r="P33" s="181"/>
      <c r="Q33" s="181"/>
      <c r="S33" s="181" t="s">
        <v>425</v>
      </c>
      <c r="T33" s="181"/>
      <c r="U33" s="181"/>
      <c r="W33" s="182">
        <v>44284</v>
      </c>
      <c r="X33" s="182"/>
      <c r="Y33" s="72"/>
    </row>
    <row r="34" spans="1:25" ht="2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7" t="s">
        <v>209</v>
      </c>
      <c r="P34" s="177"/>
      <c r="Q34" s="177"/>
      <c r="S34" s="178" t="s">
        <v>396</v>
      </c>
      <c r="T34" s="178"/>
      <c r="U34" s="178"/>
      <c r="W34" s="179" t="s">
        <v>210</v>
      </c>
      <c r="X34" s="179"/>
      <c r="Y34" s="72"/>
    </row>
  </sheetData>
  <sheetProtection password="DA49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9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/>
  </sheetViews>
  <sheetFormatPr defaultRowHeight="12.9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9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50"/>
  <sheetViews>
    <sheetView showGridLines="0" topLeftCell="A15" workbookViewId="0">
      <selection activeCell="Y23" sqref="Y23"/>
    </sheetView>
  </sheetViews>
  <sheetFormatPr defaultColWidth="9.1796875" defaultRowHeight="13.45"/>
  <cols>
    <col min="1" max="1" width="22" style="5" bestFit="1" customWidth="1"/>
    <col min="2" max="14" width="3.26953125" style="5" hidden="1" customWidth="1"/>
    <col min="15" max="15" width="6.453125" style="5" bestFit="1" customWidth="1"/>
    <col min="16" max="25" width="12.7265625" style="5" customWidth="1"/>
    <col min="26" max="16384" width="9.1796875" style="5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t="20.149999999999999" customHeight="1">
      <c r="A15" s="158" t="s">
        <v>354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>
      <c r="A16" s="160" t="s">
        <v>403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>
      <c r="A17" s="159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5.05" customHeight="1">
      <c r="A18" s="156" t="s">
        <v>306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6" t="s">
        <v>6</v>
      </c>
      <c r="P18" s="154" t="s">
        <v>365</v>
      </c>
      <c r="Q18" s="154" t="s">
        <v>355</v>
      </c>
      <c r="R18" s="91" t="s">
        <v>364</v>
      </c>
      <c r="S18" s="91"/>
      <c r="T18" s="91"/>
      <c r="U18" s="91"/>
      <c r="V18" s="91"/>
      <c r="W18" s="91"/>
      <c r="X18" s="91"/>
      <c r="Y18" s="91"/>
    </row>
    <row r="19" spans="1:25" ht="40.299999999999997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4"/>
      <c r="Q19" s="154"/>
      <c r="R19" s="11" t="s">
        <v>356</v>
      </c>
      <c r="S19" s="11" t="s">
        <v>357</v>
      </c>
      <c r="T19" s="11" t="s">
        <v>358</v>
      </c>
      <c r="U19" s="11" t="s">
        <v>359</v>
      </c>
      <c r="V19" s="11" t="s">
        <v>360</v>
      </c>
      <c r="W19" s="11" t="s">
        <v>361</v>
      </c>
      <c r="X19" s="11" t="s">
        <v>362</v>
      </c>
      <c r="Y19" s="11" t="s">
        <v>363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0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1981</v>
      </c>
      <c r="Q21" s="75"/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 ht="15.0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>
        <v>1980</v>
      </c>
      <c r="Q22" s="75"/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</row>
    <row r="23" spans="1:25" ht="15.0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0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0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05">
      <c r="A26" s="2" t="s">
        <v>284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05">
      <c r="A27" s="2" t="s">
        <v>285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05">
      <c r="A28" s="2" t="s">
        <v>286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05">
      <c r="A29" s="2" t="s">
        <v>287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05">
      <c r="A30" s="2" t="s">
        <v>288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05">
      <c r="A31" s="2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05">
      <c r="A32" s="2" t="s">
        <v>290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05">
      <c r="A33" s="2" t="s">
        <v>291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05">
      <c r="A34" s="2" t="s">
        <v>292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05">
      <c r="A35" s="2" t="s">
        <v>293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05">
      <c r="A36" s="2" t="s">
        <v>294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05">
      <c r="A37" s="2" t="s">
        <v>295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05">
      <c r="A38" s="2" t="s">
        <v>296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05">
      <c r="A39" s="2" t="s">
        <v>297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05">
      <c r="A40" s="2" t="s">
        <v>298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05">
      <c r="A41" s="2" t="s">
        <v>299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05">
      <c r="A42" s="2" t="s">
        <v>300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05">
      <c r="A43" s="2" t="s">
        <v>301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05">
      <c r="A44" s="2" t="s">
        <v>302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05">
      <c r="A45" s="2" t="s">
        <v>303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05">
      <c r="A46" s="2" t="s">
        <v>304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05">
      <c r="A47" s="2" t="s">
        <v>367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05">
      <c r="A48" s="2" t="s">
        <v>368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05">
      <c r="A49" s="2" t="s">
        <v>369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05">
      <c r="A50" s="2" t="s">
        <v>370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R21:Y50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IF(AND(INT(P21*1)=P21*1,P21&gt;=1600, P21&lt;=year),TRUE,FALSE)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IF(AND(INT(Q21*1)=Q21*1,Q21&gt;P21, Q21&lt;=year),TRUE,FALSE)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48"/>
  <sheetViews>
    <sheetView showGridLines="0" topLeftCell="A16" workbookViewId="0">
      <selection activeCell="Q42" sqref="Q42"/>
    </sheetView>
  </sheetViews>
  <sheetFormatPr defaultColWidth="9.1796875" defaultRowHeight="13.45"/>
  <cols>
    <col min="1" max="1" width="50.7265625" style="10" customWidth="1"/>
    <col min="2" max="14" width="2.1796875" style="10" hidden="1" customWidth="1"/>
    <col min="15" max="15" width="6.453125" style="10" bestFit="1" customWidth="1"/>
    <col min="16" max="17" width="20.7265625" style="10" customWidth="1"/>
    <col min="18" max="16384" width="9.179687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49999999999999" customHeight="1">
      <c r="A16" s="161" t="s">
        <v>215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>
      <c r="A17" s="162" t="s">
        <v>214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.05" customHeight="1">
      <c r="A18" s="154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4" t="s">
        <v>6</v>
      </c>
      <c r="P18" s="164" t="s">
        <v>405</v>
      </c>
      <c r="Q18" s="164"/>
    </row>
    <row r="19" spans="1:18" ht="80.099999999999994" customHeight="1">
      <c r="A19" s="15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4"/>
      <c r="P19" s="11" t="s">
        <v>83</v>
      </c>
      <c r="Q19" s="11" t="s">
        <v>404</v>
      </c>
      <c r="R19" s="12"/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0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>
        <v>0</v>
      </c>
      <c r="R21" s="12"/>
    </row>
    <row r="22" spans="1:18" ht="15.0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>
        <v>0</v>
      </c>
      <c r="R22" s="12"/>
    </row>
    <row r="23" spans="1:18" ht="15.0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>
        <v>0</v>
      </c>
      <c r="R23" s="12"/>
    </row>
    <row r="24" spans="1:18" ht="15.0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>
        <v>0</v>
      </c>
      <c r="R24" s="12"/>
    </row>
    <row r="25" spans="1:18" ht="26.9">
      <c r="A25" s="16" t="s">
        <v>212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0</v>
      </c>
      <c r="R25" s="12"/>
    </row>
    <row r="26" spans="1:18" ht="15.0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0</v>
      </c>
      <c r="Q26" s="4">
        <v>0</v>
      </c>
      <c r="R26" s="12"/>
    </row>
    <row r="27" spans="1:18" ht="15.0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0</v>
      </c>
      <c r="Q27" s="4">
        <v>0</v>
      </c>
      <c r="R27" s="12"/>
    </row>
    <row r="28" spans="1:18" ht="15.0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20"/>
    </row>
    <row r="29" spans="1:18" ht="15.0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>
        <v>0</v>
      </c>
      <c r="R29" s="20"/>
    </row>
    <row r="30" spans="1:18" ht="15.0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  <c r="Q30" s="4">
        <v>0</v>
      </c>
      <c r="R30" s="20"/>
    </row>
    <row r="31" spans="1:18" ht="15.0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  <c r="Q31" s="4">
        <v>0</v>
      </c>
      <c r="R31" s="20"/>
    </row>
    <row r="32" spans="1:18" ht="15.0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  <c r="Q32" s="4">
        <v>0</v>
      </c>
      <c r="R32" s="20"/>
    </row>
    <row r="33" spans="1:18" ht="15.0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>
        <v>0</v>
      </c>
      <c r="R33" s="20"/>
    </row>
    <row r="34" spans="1:18" ht="15.05">
      <c r="A34" s="19" t="s">
        <v>213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>
        <v>0</v>
      </c>
      <c r="R34" s="20"/>
    </row>
    <row r="35" spans="1:18" ht="15.0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>
        <v>0</v>
      </c>
      <c r="R35" s="20"/>
    </row>
    <row r="36" spans="1:18" ht="15.0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0</v>
      </c>
      <c r="Q36" s="4">
        <v>0</v>
      </c>
      <c r="R36" s="20"/>
    </row>
    <row r="37" spans="1:18" ht="15.0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>
        <v>0</v>
      </c>
      <c r="R37" s="20"/>
    </row>
    <row r="38" spans="1:18" ht="15.0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>
        <v>0</v>
      </c>
      <c r="R38" s="20"/>
    </row>
    <row r="39" spans="1:18" ht="15.0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>
        <v>0</v>
      </c>
      <c r="R39" s="20"/>
    </row>
    <row r="40" spans="1:18" ht="15.05">
      <c r="A40" s="22" t="s">
        <v>88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>
        <v>0</v>
      </c>
      <c r="R40" s="20"/>
    </row>
    <row r="41" spans="1:18" ht="15.05">
      <c r="A41" s="22" t="s">
        <v>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0</v>
      </c>
      <c r="Q41" s="4">
        <v>0</v>
      </c>
      <c r="R41" s="20"/>
    </row>
    <row r="42" spans="1:18" ht="26.9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>
        <v>0</v>
      </c>
      <c r="R42" s="20"/>
    </row>
    <row r="43" spans="1:18" ht="35.1" customHeight="1">
      <c r="A43" s="23" t="s">
        <v>28</v>
      </c>
      <c r="O43" s="24">
        <v>23</v>
      </c>
      <c r="P43" s="6">
        <v>13</v>
      </c>
    </row>
    <row r="44" spans="1:18" ht="26.9">
      <c r="A44" s="30" t="s">
        <v>29</v>
      </c>
      <c r="O44" s="24">
        <v>24</v>
      </c>
      <c r="P44" s="6">
        <v>2</v>
      </c>
    </row>
    <row r="45" spans="1:18" ht="15.05">
      <c r="A45" s="30" t="s">
        <v>30</v>
      </c>
      <c r="O45" s="24">
        <v>25</v>
      </c>
      <c r="P45" s="25">
        <v>13</v>
      </c>
    </row>
    <row r="46" spans="1:18" ht="26.9">
      <c r="A46" s="30" t="s">
        <v>342</v>
      </c>
      <c r="O46" s="24">
        <v>26</v>
      </c>
      <c r="P46" s="6">
        <v>11</v>
      </c>
    </row>
    <row r="47" spans="1:18">
      <c r="A47" s="31"/>
    </row>
    <row r="48" spans="1:18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27"/>
  <sheetViews>
    <sheetView showGridLines="0" topLeftCell="A17" workbookViewId="0">
      <selection activeCell="Q24" sqref="Q24"/>
    </sheetView>
  </sheetViews>
  <sheetFormatPr defaultColWidth="9.1796875" defaultRowHeight="13.45"/>
  <cols>
    <col min="1" max="1" width="60.7265625" style="10" customWidth="1"/>
    <col min="2" max="14" width="4" style="10" hidden="1" customWidth="1"/>
    <col min="15" max="15" width="6.453125" style="10" bestFit="1" customWidth="1"/>
    <col min="16" max="17" width="20.7265625" style="10" customWidth="1"/>
    <col min="18" max="16384" width="9.179687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49999999999999" customHeight="1">
      <c r="A17" s="161" t="s">
        <v>310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311</v>
      </c>
      <c r="Q19" s="11" t="s">
        <v>32</v>
      </c>
    </row>
    <row r="20" spans="1:17" ht="15.0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0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21</v>
      </c>
      <c r="Q21" s="4">
        <v>21</v>
      </c>
    </row>
    <row r="22" spans="1:17" ht="15.0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40</v>
      </c>
      <c r="Q22" s="4">
        <v>40</v>
      </c>
    </row>
    <row r="23" spans="1:17" ht="15.0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1</v>
      </c>
      <c r="Q23" s="4">
        <v>1</v>
      </c>
    </row>
    <row r="24" spans="1:17" ht="15.0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62</v>
      </c>
      <c r="Q24" s="4">
        <v>62</v>
      </c>
    </row>
    <row r="25" spans="1:17" ht="50.1" customHeight="1">
      <c r="A25" s="23" t="s">
        <v>216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3</v>
      </c>
    </row>
    <row r="26" spans="1:17" ht="15.0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66</v>
      </c>
    </row>
    <row r="27" spans="1:17" ht="26.9">
      <c r="A27" s="30" t="s">
        <v>217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28"/>
  <sheetViews>
    <sheetView showGridLines="0" topLeftCell="A16" workbookViewId="0">
      <selection activeCell="P22" sqref="P22"/>
    </sheetView>
  </sheetViews>
  <sheetFormatPr defaultColWidth="9.1796875" defaultRowHeight="13.45"/>
  <cols>
    <col min="1" max="1" width="45" style="10" bestFit="1" customWidth="1"/>
    <col min="2" max="14" width="3.26953125" style="10" hidden="1" customWidth="1"/>
    <col min="15" max="15" width="6.453125" style="10" bestFit="1" customWidth="1"/>
    <col min="16" max="20" width="16.7265625" style="10" customWidth="1"/>
    <col min="21" max="16384" width="9.1796875" style="10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" customHeight="1">
      <c r="A16" s="165" t="s">
        <v>312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29.95" customHeight="1">
      <c r="A18" s="154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4" t="s">
        <v>6</v>
      </c>
      <c r="P18" s="154" t="s">
        <v>313</v>
      </c>
      <c r="Q18" s="154" t="s">
        <v>314</v>
      </c>
      <c r="R18" s="154" t="s">
        <v>315</v>
      </c>
      <c r="S18" s="154"/>
      <c r="T18" s="154"/>
    </row>
    <row r="19" spans="1:20" ht="35.1" customHeight="1">
      <c r="A19" s="15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4"/>
      <c r="P19" s="154"/>
      <c r="Q19" s="154"/>
      <c r="R19" s="11" t="s">
        <v>39</v>
      </c>
      <c r="S19" s="11" t="s">
        <v>40</v>
      </c>
      <c r="T19" s="11" t="s">
        <v>42</v>
      </c>
    </row>
    <row r="20" spans="1:2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0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43</v>
      </c>
      <c r="Q21" s="4">
        <v>43</v>
      </c>
      <c r="R21" s="4">
        <v>43</v>
      </c>
      <c r="S21" s="4">
        <v>0</v>
      </c>
      <c r="T21" s="4">
        <v>0</v>
      </c>
    </row>
    <row r="22" spans="1:20" ht="15.0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83</v>
      </c>
      <c r="Q22" s="4">
        <v>48</v>
      </c>
      <c r="R22" s="4">
        <v>78</v>
      </c>
      <c r="S22" s="4">
        <v>0</v>
      </c>
      <c r="T22" s="4">
        <v>5</v>
      </c>
    </row>
    <row r="23" spans="1:20" ht="15.0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4</v>
      </c>
      <c r="Q23" s="4">
        <v>2</v>
      </c>
      <c r="R23" s="4">
        <v>4</v>
      </c>
      <c r="S23" s="4">
        <v>0</v>
      </c>
      <c r="T23" s="4">
        <v>0</v>
      </c>
    </row>
    <row r="24" spans="1:20" ht="15.0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130</v>
      </c>
      <c r="Q24" s="4">
        <v>93</v>
      </c>
      <c r="R24" s="4">
        <v>125</v>
      </c>
      <c r="S24" s="4">
        <v>0</v>
      </c>
      <c r="T24" s="4">
        <v>5</v>
      </c>
    </row>
    <row r="25" spans="1:20" ht="45" customHeight="1">
      <c r="A25" s="23" t="s">
        <v>334</v>
      </c>
      <c r="O25" s="24">
        <v>5</v>
      </c>
      <c r="P25" s="6">
        <v>80</v>
      </c>
    </row>
    <row r="26" spans="1:20" ht="15.05">
      <c r="A26" s="31" t="s">
        <v>41</v>
      </c>
      <c r="O26" s="24">
        <v>6</v>
      </c>
      <c r="P26" s="6">
        <v>0</v>
      </c>
    </row>
    <row r="28" spans="1:20">
      <c r="A28" s="163" t="s">
        <v>406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U31"/>
  <sheetViews>
    <sheetView showGridLines="0" topLeftCell="A16" workbookViewId="0">
      <selection activeCell="Q31" sqref="Q31"/>
    </sheetView>
  </sheetViews>
  <sheetFormatPr defaultColWidth="9.1796875" defaultRowHeight="13.45"/>
  <cols>
    <col min="1" max="1" width="40.7265625" style="10" customWidth="1"/>
    <col min="2" max="14" width="2.7265625" style="10" hidden="1" customWidth="1"/>
    <col min="15" max="15" width="6.453125" style="10" bestFit="1" customWidth="1"/>
    <col min="16" max="21" width="15.7265625" style="10" customWidth="1"/>
    <col min="22" max="16384" width="9.1796875" style="10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49999999999999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7" customHeight="1">
      <c r="A18" s="154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4" t="s">
        <v>6</v>
      </c>
      <c r="P18" s="154" t="s">
        <v>44</v>
      </c>
      <c r="Q18" s="154" t="s">
        <v>45</v>
      </c>
      <c r="R18" s="154" t="s">
        <v>46</v>
      </c>
      <c r="S18" s="154"/>
      <c r="T18" s="154"/>
      <c r="U18" s="154"/>
    </row>
    <row r="19" spans="1:21" ht="29.95" customHeight="1">
      <c r="A19" s="15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4"/>
      <c r="P19" s="154"/>
      <c r="Q19" s="154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6.9">
      <c r="A21" s="16" t="s">
        <v>335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3015</v>
      </c>
      <c r="Q21" s="4">
        <v>0</v>
      </c>
      <c r="R21" s="4">
        <v>0</v>
      </c>
      <c r="S21" s="4">
        <v>3015</v>
      </c>
      <c r="T21" s="4">
        <v>0</v>
      </c>
      <c r="U21" s="4">
        <v>0</v>
      </c>
    </row>
    <row r="22" spans="1:21" ht="26.9">
      <c r="A22" s="19" t="s">
        <v>316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1139</v>
      </c>
      <c r="Q22" s="4">
        <v>0</v>
      </c>
      <c r="R22" s="4">
        <v>0</v>
      </c>
      <c r="S22" s="4">
        <v>1139</v>
      </c>
      <c r="T22" s="4">
        <v>0</v>
      </c>
      <c r="U22" s="4">
        <v>0</v>
      </c>
    </row>
    <row r="23" spans="1:21" ht="15.0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155</v>
      </c>
      <c r="Q23" s="4">
        <v>0</v>
      </c>
      <c r="R23" s="4">
        <v>0</v>
      </c>
      <c r="S23" s="4">
        <v>155</v>
      </c>
      <c r="T23" s="4">
        <v>0</v>
      </c>
      <c r="U23" s="4">
        <v>0</v>
      </c>
    </row>
    <row r="24" spans="1:21" ht="15.0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577</v>
      </c>
      <c r="Q24" s="4">
        <v>0</v>
      </c>
      <c r="R24" s="4">
        <v>0</v>
      </c>
      <c r="S24" s="4">
        <v>577</v>
      </c>
      <c r="T24" s="4">
        <v>0</v>
      </c>
      <c r="U24" s="4">
        <v>0</v>
      </c>
    </row>
    <row r="25" spans="1:21" ht="15.0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29</v>
      </c>
      <c r="Q25" s="4">
        <v>0</v>
      </c>
      <c r="R25" s="4">
        <v>0</v>
      </c>
      <c r="S25" s="4">
        <v>29</v>
      </c>
      <c r="T25" s="4">
        <v>0</v>
      </c>
      <c r="U25" s="4">
        <v>0</v>
      </c>
    </row>
    <row r="26" spans="1:21" ht="15.0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1299</v>
      </c>
      <c r="Q26" s="4">
        <v>0</v>
      </c>
      <c r="R26" s="4">
        <v>0</v>
      </c>
      <c r="S26" s="4">
        <v>1299</v>
      </c>
      <c r="T26" s="4">
        <v>0</v>
      </c>
      <c r="U26" s="4">
        <v>0</v>
      </c>
    </row>
    <row r="27" spans="1:21" ht="15.05">
      <c r="A27" s="19" t="s">
        <v>218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5.0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21135</v>
      </c>
      <c r="Q28" s="4">
        <v>0</v>
      </c>
      <c r="R28" s="4">
        <v>0</v>
      </c>
      <c r="S28" s="4">
        <v>0</v>
      </c>
      <c r="T28" s="4">
        <v>0</v>
      </c>
      <c r="U28" s="4">
        <v>21135</v>
      </c>
    </row>
    <row r="29" spans="1:21" ht="26.9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3526</v>
      </c>
      <c r="Q29" s="4">
        <v>0</v>
      </c>
      <c r="R29" s="4">
        <v>0</v>
      </c>
      <c r="S29" s="4">
        <v>0</v>
      </c>
      <c r="T29" s="4">
        <v>0</v>
      </c>
      <c r="U29" s="4">
        <v>3526</v>
      </c>
    </row>
    <row r="30" spans="1:21" ht="15.0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0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P60"/>
  <sheetViews>
    <sheetView showGridLines="0" topLeftCell="A17" workbookViewId="0">
      <selection activeCell="P60" sqref="P60"/>
    </sheetView>
  </sheetViews>
  <sheetFormatPr defaultColWidth="9.1796875" defaultRowHeight="13.45"/>
  <cols>
    <col min="1" max="1" width="74.26953125" style="10" bestFit="1" customWidth="1"/>
    <col min="2" max="14" width="3.26953125" style="10" hidden="1" customWidth="1"/>
    <col min="15" max="15" width="6.453125" style="10" bestFit="1" customWidth="1"/>
    <col min="16" max="16" width="17.7265625" style="10" customWidth="1"/>
    <col min="17" max="16384" width="9.179687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" customHeight="1">
      <c r="A17" s="165" t="s">
        <v>317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29.9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05">
      <c r="A21" s="16" t="s">
        <v>219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0</v>
      </c>
    </row>
    <row r="22" spans="1:16" ht="15.05">
      <c r="A22" s="19" t="s">
        <v>220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05">
      <c r="A23" s="19" t="s">
        <v>221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05">
      <c r="A24" s="19" t="s">
        <v>222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6.9">
      <c r="A25" s="19" t="s">
        <v>223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6.9">
      <c r="A26" s="16" t="s">
        <v>224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6.9">
      <c r="A27" s="19" t="s">
        <v>225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05">
      <c r="A28" s="16" t="s">
        <v>226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05">
      <c r="A29" s="19" t="s">
        <v>227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05">
      <c r="A30" s="19" t="s">
        <v>228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05">
      <c r="A31" s="19" t="s">
        <v>229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05">
      <c r="A32" s="19" t="s">
        <v>230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05">
      <c r="A33" s="16" t="s">
        <v>231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05">
      <c r="A34" s="16" t="s">
        <v>232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05">
      <c r="A35" s="16" t="s">
        <v>233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05">
      <c r="A36" s="16" t="s">
        <v>234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6.9">
      <c r="A37" s="16" t="s">
        <v>235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40.299999999999997">
      <c r="A38" s="16" t="s">
        <v>236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05">
      <c r="A39" s="16" t="s">
        <v>237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05">
      <c r="A40" s="16" t="s">
        <v>238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6.9">
      <c r="A41" s="16" t="s">
        <v>239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05">
      <c r="A42" s="16" t="s">
        <v>240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05">
      <c r="A43" s="16" t="s">
        <v>241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05">
      <c r="A44" s="16" t="s">
        <v>242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6.9">
      <c r="A45" s="16" t="s">
        <v>243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6.9">
      <c r="A46" s="16" t="s">
        <v>244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05">
      <c r="A47" s="16" t="s">
        <v>245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05">
      <c r="A48" s="16" t="s">
        <v>246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05">
      <c r="A49" s="16" t="s">
        <v>248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05">
      <c r="A50" s="16" t="s">
        <v>249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6.9">
      <c r="A51" s="16" t="s">
        <v>247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05">
      <c r="A52" s="16" t="s">
        <v>250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05">
      <c r="A53" s="16" t="s">
        <v>251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05">
      <c r="A54" s="16" t="s">
        <v>252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05">
      <c r="A55" s="16" t="s">
        <v>253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05">
      <c r="A56" s="16" t="s">
        <v>254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05">
      <c r="A57" s="16" t="s">
        <v>255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05">
      <c r="A58" s="16" t="s">
        <v>256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05">
      <c r="A59" s="16" t="s">
        <v>257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05">
      <c r="A60" s="22" t="s">
        <v>258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35"/>
  <sheetViews>
    <sheetView showGridLines="0" topLeftCell="A15" workbookViewId="0">
      <selection activeCell="P31" sqref="P31"/>
    </sheetView>
  </sheetViews>
  <sheetFormatPr defaultColWidth="9.1796875" defaultRowHeight="13.45"/>
  <cols>
    <col min="1" max="1" width="70.453125" style="10" bestFit="1" customWidth="1"/>
    <col min="2" max="14" width="4.26953125" style="10" hidden="1" customWidth="1"/>
    <col min="15" max="15" width="6.453125" style="10" bestFit="1" customWidth="1"/>
    <col min="16" max="18" width="15.7265625" style="10" customWidth="1"/>
    <col min="19" max="16384" width="9.179687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49999999999999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" customHeight="1">
      <c r="A16" s="165" t="s">
        <v>73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29.95" customHeight="1">
      <c r="A18" s="154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4" t="s">
        <v>6</v>
      </c>
      <c r="P18" s="154" t="s">
        <v>62</v>
      </c>
      <c r="Q18" s="154" t="s">
        <v>183</v>
      </c>
      <c r="R18" s="154"/>
      <c r="S18" s="12"/>
    </row>
    <row r="19" spans="1:19" ht="80.099999999999994" customHeight="1">
      <c r="A19" s="15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4"/>
      <c r="P19" s="154"/>
      <c r="Q19" s="11" t="s">
        <v>63</v>
      </c>
      <c r="R19" s="11" t="s">
        <v>259</v>
      </c>
      <c r="S19" s="12"/>
    </row>
    <row r="20" spans="1:19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0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35</v>
      </c>
      <c r="Q21" s="4">
        <v>32</v>
      </c>
      <c r="R21" s="4">
        <v>32</v>
      </c>
      <c r="S21" s="12"/>
    </row>
    <row r="22" spans="1:19" ht="26.9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18</v>
      </c>
      <c r="Q22" s="4">
        <v>18</v>
      </c>
      <c r="R22" s="4">
        <v>18</v>
      </c>
      <c r="S22" s="12"/>
    </row>
    <row r="23" spans="1:19" ht="15.0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0</v>
      </c>
      <c r="Q23" s="4">
        <v>0</v>
      </c>
      <c r="R23" s="4">
        <v>0</v>
      </c>
      <c r="S23" s="12"/>
    </row>
    <row r="24" spans="1:19" ht="15.0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10</v>
      </c>
      <c r="Q24" s="4">
        <v>10</v>
      </c>
      <c r="R24" s="4">
        <v>10</v>
      </c>
      <c r="S24" s="12"/>
    </row>
    <row r="25" spans="1:19" ht="15.0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35</v>
      </c>
      <c r="Q25" s="4">
        <v>32</v>
      </c>
      <c r="R25" s="4">
        <v>32</v>
      </c>
      <c r="S25" s="12"/>
    </row>
    <row r="26" spans="1:19" ht="15.0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0</v>
      </c>
      <c r="Q26" s="4">
        <v>0</v>
      </c>
      <c r="R26" s="4">
        <v>0</v>
      </c>
      <c r="S26" s="12"/>
    </row>
    <row r="27" spans="1:19" ht="15.0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3</v>
      </c>
      <c r="Q27" s="4">
        <v>3</v>
      </c>
      <c r="R27" s="4">
        <v>3</v>
      </c>
      <c r="S27" s="12"/>
    </row>
    <row r="28" spans="1:19" ht="15.0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0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0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13</v>
      </c>
      <c r="Q30" s="13"/>
      <c r="R30" s="13"/>
      <c r="S30" s="12"/>
    </row>
    <row r="31" spans="1:19" ht="15.0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2</v>
      </c>
      <c r="Q31" s="13"/>
      <c r="R31" s="13"/>
      <c r="S31" s="12"/>
    </row>
    <row r="32" spans="1:19" ht="15.0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5</v>
      </c>
      <c r="Q32" s="13"/>
      <c r="R32" s="13"/>
      <c r="S32" s="12"/>
    </row>
    <row r="33" spans="1:19" ht="15.0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2</v>
      </c>
      <c r="Q33" s="13"/>
      <c r="R33" s="13"/>
      <c r="S33" s="12"/>
    </row>
    <row r="34" spans="1:19" ht="26.9">
      <c r="A34" s="16" t="s">
        <v>90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4</v>
      </c>
      <c r="Q34" s="13"/>
      <c r="R34" s="13"/>
      <c r="S34" s="12"/>
    </row>
    <row r="35" spans="1:19" ht="15.05">
      <c r="A35" s="16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1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34</vt:i4>
      </vt:variant>
    </vt:vector>
  </HeadingPairs>
  <TitlesOfParts>
    <vt:vector size="58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cp:lastPrinted>2020-03-05T09:46:11Z</cp:lastPrinted>
  <dcterms:created xsi:type="dcterms:W3CDTF">2015-09-16T13:44:33Z</dcterms:created>
  <dcterms:modified xsi:type="dcterms:W3CDTF">2021-04-16T01:51:31Z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160100173329</vt:lpwstr>
  </property>
  <property fmtid="{D5CDD505-2E9C-101B-9397-08002B2CF9AE}" pid="3" name="Версия">
    <vt:lpwstr>160100273329</vt:lpwstr>
  </property>
</Properties>
</file>